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31 Oct 2014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'31 Oct 2014'!$B$2:$K$33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4" l="1"/>
  <c r="I29" i="4"/>
  <c r="I33" i="4" s="1"/>
  <c r="I36" i="4" s="1"/>
  <c r="V28" i="4"/>
  <c r="U28" i="4"/>
  <c r="K26" i="4"/>
  <c r="R22" i="4"/>
  <c r="R23" i="4" s="1"/>
  <c r="M22" i="4"/>
  <c r="K22" i="4"/>
  <c r="K29" i="4" s="1"/>
  <c r="K33" i="4" s="1"/>
  <c r="K37" i="4" s="1"/>
  <c r="K38" i="4" s="1"/>
  <c r="J22" i="4"/>
  <c r="J29" i="4" s="1"/>
  <c r="J33" i="4" s="1"/>
  <c r="J36" i="4" s="1"/>
  <c r="I22" i="4"/>
  <c r="H22" i="4"/>
  <c r="H29" i="4" s="1"/>
  <c r="H33" i="4" s="1"/>
  <c r="H36" i="4" s="1"/>
  <c r="U21" i="4"/>
  <c r="V20" i="4"/>
  <c r="T20" i="4"/>
  <c r="S20" i="4"/>
  <c r="P20" i="4"/>
  <c r="O20" i="4"/>
  <c r="K20" i="4"/>
  <c r="V19" i="4"/>
  <c r="T19" i="4"/>
  <c r="S19" i="4"/>
  <c r="P19" i="4"/>
  <c r="O19" i="4"/>
  <c r="K19" i="4"/>
  <c r="N19" i="4" s="1"/>
  <c r="V18" i="4"/>
  <c r="S18" i="4"/>
  <c r="O18" i="4"/>
  <c r="K18" i="4"/>
  <c r="T18" i="4" s="1"/>
  <c r="V17" i="4"/>
  <c r="S17" i="4"/>
  <c r="O17" i="4"/>
  <c r="K17" i="4"/>
  <c r="T17" i="4" s="1"/>
  <c r="V16" i="4"/>
  <c r="S16" i="4"/>
  <c r="O16" i="4"/>
  <c r="K16" i="4"/>
  <c r="T16" i="4" s="1"/>
  <c r="V15" i="4"/>
  <c r="S15" i="4"/>
  <c r="O15" i="4"/>
  <c r="D35" i="4" s="1"/>
  <c r="K15" i="4"/>
  <c r="T15" i="4" s="1"/>
  <c r="Q12" i="4"/>
  <c r="N15" i="4" l="1"/>
  <c r="N16" i="4"/>
  <c r="N17" i="4"/>
  <c r="N18" i="4"/>
  <c r="N22" i="4" l="1"/>
</calcChain>
</file>

<file path=xl/sharedStrings.xml><?xml version="1.0" encoding="utf-8"?>
<sst xmlns="http://schemas.openxmlformats.org/spreadsheetml/2006/main" count="91" uniqueCount="67">
  <si>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</si>
  <si>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</si>
  <si>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</si>
  <si>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</si>
  <si>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</si>
  <si>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</si>
  <si>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</si>
  <si>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</si>
  <si>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</si>
  <si>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</si>
  <si>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</si>
  <si>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</si>
  <si>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</si>
  <si>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</si>
  <si>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</si>
  <si>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</si>
  <si>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</si>
  <si>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</si>
  <si>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</si>
  <si>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</si>
  <si>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</si>
  <si>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</si>
  <si>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</si>
  <si>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</si>
  <si>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</si>
  <si>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</si>
  <si>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</si>
  <si>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</si>
  <si>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</si>
  <si>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</si>
  <si>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</si>
  <si>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</si>
  <si>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</si>
  <si>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</si>
  <si>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</si>
  <si>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</si>
  <si>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</si>
  <si>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</si>
  <si>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</si>
  <si>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</si>
  <si>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</si>
  <si>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</si>
  <si>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</si>
  <si>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</si>
  <si>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</si>
  <si>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</si>
  <si>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</si>
  <si>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</si>
  <si>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</si>
  <si>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</si>
  <si>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</si>
  <si>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</si>
  <si>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</si>
  <si>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</si>
  <si>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</si>
  <si>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</si>
  <si>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</si>
  <si>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</si>
  <si>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</si>
  <si>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</si>
  <si>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</si>
  <si>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</si>
  <si>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</si>
  <si>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</si>
  <si>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P4</t>
  </si>
  <si>
    <t>P5</t>
  </si>
  <si>
    <t>31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</si>
</sst>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00%"/>
    <numFmt numFmtId="167" formatCode="[$-1C09]dd\ mmmm\ yyyy;@"/>
    <numFmt numFmtId="168" formatCode="_(* #,##0_);_(* \(#,##0\);_(* &quot;-&quot;??_);_(@_)"/>
    <numFmt numFmtId="169" formatCode="0.000"/>
    <numFmt numFmtId="170" formatCode="_(* #,##0.000_);_(* \(#,##0.000\);_(* &quot;-&quot;??_);_(@_)"/>
    <numFmt numFmtId="171" formatCode="#,##0_ ;[Red]\-#,##0\ "/>
    <numFmt numFmtId="172" formatCode="_(* #,##0.0000_);_(* \(#,##0.0000\);_(* &quot;-&quot;??_);_(@_)"/>
    <numFmt numFmtId="173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43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43" fontId="1" fillId="0" borderId="0" xfId="1" applyFont="1" applyBorder="1" applyAlignment="1" applyProtection="1">
      <alignment horizontal="right"/>
    </xf>
    <xf numFmtId="166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7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7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43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8" fontId="2" fillId="0" borderId="0" xfId="1" applyNumberFormat="1" applyFont="1" applyFill="1" applyBorder="1" applyProtection="1"/>
    <xf numFmtId="168" fontId="2" fillId="0" borderId="0" xfId="1" applyNumberFormat="1" applyFont="1" applyFill="1" applyBorder="1" applyAlignment="1" applyProtection="1">
      <alignment horizontal="right"/>
    </xf>
    <xf numFmtId="168" fontId="2" fillId="0" borderId="0" xfId="1" applyNumberFormat="1" applyFont="1" applyFill="1"/>
    <xf numFmtId="168" fontId="2" fillId="0" borderId="5" xfId="1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165" fontId="2" fillId="0" borderId="0" xfId="0" applyNumberFormat="1" applyFont="1"/>
    <xf numFmtId="168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168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9" fontId="2" fillId="0" borderId="0" xfId="0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164" fontId="2" fillId="0" borderId="9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8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43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2" fillId="0" borderId="5" xfId="0" applyNumberFormat="1" applyFont="1" applyBorder="1"/>
    <xf numFmtId="3" fontId="1" fillId="0" borderId="13" xfId="1" applyNumberFormat="1" applyFont="1" applyBorder="1" applyProtection="1"/>
    <xf numFmtId="164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3" fontId="1" fillId="0" borderId="7" xfId="1" applyNumberFormat="1" applyFont="1" applyBorder="1" applyProtection="1"/>
    <xf numFmtId="168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164" fontId="1" fillId="0" borderId="7" xfId="1" applyNumberFormat="1" applyFont="1" applyBorder="1" applyProtection="1"/>
    <xf numFmtId="164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164" fontId="1" fillId="0" borderId="7" xfId="0" applyNumberFormat="1" applyFont="1" applyBorder="1"/>
    <xf numFmtId="171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43" fontId="2" fillId="0" borderId="0" xfId="1" applyFont="1" applyBorder="1" applyProtection="1"/>
    <xf numFmtId="172" fontId="2" fillId="0" borderId="0" xfId="1" applyNumberFormat="1" applyFont="1" applyBorder="1"/>
    <xf numFmtId="43" fontId="2" fillId="0" borderId="0" xfId="1" applyFont="1" applyBorder="1"/>
    <xf numFmtId="173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168" fontId="2" fillId="0" borderId="0" xfId="1" applyNumberFormat="1" applyFont="1" applyAlignment="1">
      <alignment horizontal="center"/>
    </xf>
    <xf numFmtId="43" fontId="1" fillId="0" borderId="11" xfId="1" applyFont="1" applyBorder="1"/>
    <xf numFmtId="0" fontId="2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oan%20Repayments%20201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 refreshError="1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K33">
            <v>603415392.32999992</v>
          </cell>
        </row>
      </sheetData>
      <sheetData sheetId="1" refreshError="1"/>
      <sheetData sheetId="2" refreshError="1"/>
      <sheetData sheetId="3" refreshError="1"/>
      <sheetData sheetId="4">
        <row r="22">
          <cell r="K22">
            <v>622903114.08000004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5"/>
      <sheetName val="CAPITAL 1415"/>
      <sheetName val="INTEREST 1415"/>
      <sheetName val="Oct 2014"/>
      <sheetName val="Sept 2014"/>
      <sheetName val="Aug 2014"/>
      <sheetName val="July 2014"/>
    </sheetNames>
    <sheetDataSet>
      <sheetData sheetId="0" refreshError="1"/>
      <sheetData sheetId="1">
        <row r="15">
          <cell r="T15">
            <v>581553540.61000001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workbookViewId="0">
      <selection activeCell="AB7" sqref="AB7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hidden="1" customWidth="1"/>
    <col min="13" max="13" width="12.85546875" style="4" hidden="1" customWidth="1"/>
    <col min="14" max="14" width="8.140625" style="4" hidden="1" customWidth="1"/>
    <col min="15" max="15" width="11.140625" style="3" hidden="1" customWidth="1"/>
    <col min="16" max="16" width="6.85546875" style="4" hidden="1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hidden="1" customWidth="1"/>
    <col min="24" max="25" width="0" style="4" hidden="1" customWidth="1"/>
    <col min="26" max="16384" width="9.140625" style="4"/>
  </cols>
  <sheetData>
    <row r="2" spans="2:23" x14ac:dyDescent="0.2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66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4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15653361.610000003</v>
      </c>
      <c r="K22" s="64">
        <f>SUM(K15:K21)</f>
        <v>581553540.61000001</v>
      </c>
      <c r="M22" s="65">
        <f>SUM(M15:M21)</f>
        <v>505623063.56</v>
      </c>
      <c r="N22" s="65">
        <f>SUM(N15:N21)</f>
        <v>-104131266.10000001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3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4">
        <f>SUM(U23:U27)</f>
        <v>151471778.90000001</v>
      </c>
      <c r="V28" s="104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05"/>
      <c r="E29" s="75"/>
      <c r="F29" s="75"/>
      <c r="G29" s="75"/>
      <c r="H29" s="76">
        <f>+H22+H26</f>
        <v>603415392.23000002</v>
      </c>
      <c r="I29" s="77">
        <f>+I22+I26</f>
        <v>0</v>
      </c>
      <c r="J29" s="77">
        <f>+J22+J26</f>
        <v>15653361.610000003</v>
      </c>
      <c r="K29" s="78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79"/>
      <c r="I30" s="80"/>
      <c r="J30" s="79"/>
      <c r="K30" s="79"/>
      <c r="P30" s="48"/>
      <c r="Q30" s="46"/>
      <c r="R30" s="47"/>
      <c r="U30" s="3"/>
      <c r="V30" s="3"/>
    </row>
    <row r="31" spans="2:23" ht="12" customHeight="1" thickBo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1"/>
      <c r="I32" s="82"/>
      <c r="J32" s="83"/>
      <c r="K32" s="84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5">
        <f>+H29</f>
        <v>603415392.23000002</v>
      </c>
      <c r="I33" s="86">
        <f>+I29</f>
        <v>0</v>
      </c>
      <c r="J33" s="86">
        <f>+J29</f>
        <v>15653361.610000003</v>
      </c>
      <c r="K33" s="87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8"/>
      <c r="I34" s="88"/>
      <c r="J34" s="88"/>
      <c r="K34" s="88"/>
      <c r="Q34" s="46"/>
      <c r="R34" s="47"/>
      <c r="U34" s="3"/>
      <c r="V34" s="3"/>
    </row>
    <row r="35" spans="2:22" x14ac:dyDescent="0.2">
      <c r="B35" s="6" t="s">
        <v>47</v>
      </c>
      <c r="C35" s="6"/>
      <c r="D35" s="89">
        <f>SUM(O3:O20)</f>
        <v>0.10212730679939742</v>
      </c>
      <c r="E35" s="6"/>
      <c r="F35" s="6"/>
      <c r="G35" s="6"/>
      <c r="H35" s="90"/>
      <c r="I35" s="90"/>
      <c r="J35" s="90"/>
      <c r="K35" s="90"/>
    </row>
    <row r="36" spans="2:22" x14ac:dyDescent="0.2">
      <c r="C36" s="89"/>
      <c r="D36" s="6"/>
      <c r="E36" s="6"/>
      <c r="F36" s="6"/>
      <c r="G36" s="6"/>
      <c r="H36" s="90">
        <f>+H33-H35</f>
        <v>603415392.23000002</v>
      </c>
      <c r="I36" s="90">
        <f>+I33-I35:I35</f>
        <v>0</v>
      </c>
      <c r="J36" s="90">
        <f>+J33-J35</f>
        <v>15653361.610000003</v>
      </c>
      <c r="K36" s="91">
        <f>+'[5]30 June2014'!$K$33</f>
        <v>603415392.32999992</v>
      </c>
    </row>
    <row r="37" spans="2:22" x14ac:dyDescent="0.2">
      <c r="B37" s="6"/>
      <c r="C37" s="6"/>
      <c r="D37" s="6"/>
      <c r="E37" s="92"/>
      <c r="F37" s="6"/>
      <c r="G37" s="6"/>
      <c r="H37" s="93"/>
      <c r="I37" s="88"/>
      <c r="J37" s="88"/>
      <c r="K37" s="94">
        <f>+K33-'[6]CAPITAL 1415'!$T$15</f>
        <v>6208490.0099999905</v>
      </c>
    </row>
    <row r="38" spans="2:22" x14ac:dyDescent="0.2">
      <c r="D38" s="6"/>
      <c r="E38" s="92"/>
      <c r="F38" s="6"/>
      <c r="G38" s="6"/>
      <c r="H38" s="88"/>
      <c r="I38" s="88"/>
      <c r="J38" s="88"/>
      <c r="K38" s="94">
        <f>+K37-K26</f>
        <v>-1.0244548320770264E-8</v>
      </c>
    </row>
    <row r="39" spans="2:22" x14ac:dyDescent="0.2">
      <c r="B39" s="6" t="s">
        <v>48</v>
      </c>
      <c r="C39" s="6"/>
      <c r="D39" s="6"/>
      <c r="E39" s="6"/>
      <c r="F39" s="6"/>
      <c r="G39" s="6"/>
      <c r="H39" s="88"/>
      <c r="I39" s="88"/>
      <c r="J39" s="88"/>
      <c r="K39" s="95"/>
    </row>
    <row r="40" spans="2:22" x14ac:dyDescent="0.2">
      <c r="B40" s="36"/>
      <c r="C40" s="6"/>
      <c r="D40" s="6"/>
      <c r="E40" s="6"/>
      <c r="F40" s="6"/>
      <c r="G40" s="6"/>
      <c r="H40" s="88"/>
      <c r="I40" s="88"/>
      <c r="J40" s="88"/>
      <c r="K40" s="88"/>
    </row>
    <row r="41" spans="2:22" x14ac:dyDescent="0.2">
      <c r="B41" s="36"/>
      <c r="C41" s="6"/>
      <c r="D41" s="6"/>
      <c r="E41" s="6"/>
      <c r="F41" s="6"/>
      <c r="G41" s="6"/>
      <c r="H41" s="88"/>
      <c r="I41" s="88"/>
      <c r="J41" s="88"/>
      <c r="K41" s="88"/>
    </row>
    <row r="42" spans="2:22" x14ac:dyDescent="0.2">
      <c r="B42" s="36"/>
      <c r="C42" s="6"/>
      <c r="D42" s="6"/>
      <c r="E42" s="6"/>
      <c r="F42" s="6"/>
      <c r="G42" s="6"/>
      <c r="H42" s="88"/>
      <c r="I42" s="88"/>
      <c r="J42" s="88"/>
      <c r="K42" s="88"/>
    </row>
    <row r="43" spans="2:22" x14ac:dyDescent="0.2">
      <c r="B43" s="36"/>
      <c r="C43" s="6"/>
      <c r="D43" s="6"/>
      <c r="E43" s="6"/>
      <c r="F43" s="6"/>
      <c r="G43" s="6"/>
      <c r="H43" s="88"/>
      <c r="I43" s="88"/>
      <c r="J43" s="88"/>
      <c r="K43" s="88"/>
    </row>
    <row r="44" spans="2:22" x14ac:dyDescent="0.2">
      <c r="B44" s="36"/>
      <c r="C44" s="6"/>
      <c r="D44" s="6"/>
      <c r="E44" s="6"/>
      <c r="F44" s="6"/>
      <c r="G44" s="6"/>
      <c r="H44" s="88"/>
      <c r="I44" s="88"/>
      <c r="J44" s="88"/>
      <c r="K44" s="88"/>
    </row>
    <row r="45" spans="2:22" x14ac:dyDescent="0.2">
      <c r="B45" s="36"/>
      <c r="C45" s="6"/>
      <c r="D45" s="6"/>
      <c r="E45" s="6"/>
      <c r="F45" s="6"/>
      <c r="G45" s="6"/>
      <c r="H45" s="88"/>
      <c r="I45" s="88"/>
      <c r="J45" s="88"/>
      <c r="K45" s="88"/>
    </row>
    <row r="46" spans="2:22" x14ac:dyDescent="0.2">
      <c r="B46" s="36"/>
      <c r="C46" s="6"/>
      <c r="D46" s="6"/>
      <c r="E46" s="6"/>
      <c r="F46" s="6"/>
      <c r="G46" s="6"/>
      <c r="H46" s="88"/>
      <c r="I46" s="88"/>
      <c r="J46" s="88"/>
      <c r="K46" s="88"/>
    </row>
    <row r="47" spans="2:22" x14ac:dyDescent="0.2">
      <c r="B47" s="36"/>
      <c r="C47" s="6"/>
      <c r="D47" s="6"/>
      <c r="E47" s="6"/>
      <c r="F47" s="6"/>
      <c r="G47" s="6"/>
      <c r="H47" s="88"/>
      <c r="I47" s="88"/>
      <c r="J47" s="88"/>
      <c r="K47" s="88"/>
    </row>
    <row r="48" spans="2:22" x14ac:dyDescent="0.2">
      <c r="B48" s="36"/>
      <c r="C48" s="6"/>
      <c r="D48" s="6"/>
      <c r="E48" s="6"/>
      <c r="F48" s="6"/>
      <c r="G48" s="6"/>
      <c r="H48" s="88"/>
      <c r="I48" s="88"/>
      <c r="J48" s="88"/>
      <c r="K48" s="88"/>
    </row>
    <row r="49" spans="2:17" x14ac:dyDescent="0.2">
      <c r="B49" s="36"/>
      <c r="C49" s="6"/>
      <c r="D49" s="6"/>
      <c r="E49" s="6"/>
      <c r="F49" s="6"/>
      <c r="G49" s="6"/>
      <c r="H49" s="88"/>
      <c r="I49" s="88"/>
      <c r="J49" s="88"/>
      <c r="K49" s="88"/>
    </row>
    <row r="50" spans="2:17" x14ac:dyDescent="0.2">
      <c r="B50" s="36"/>
      <c r="C50" s="6"/>
      <c r="D50" s="6"/>
      <c r="E50" s="6"/>
      <c r="F50" s="6"/>
      <c r="G50" s="6"/>
      <c r="H50" s="88"/>
      <c r="I50" s="88"/>
      <c r="J50" s="88"/>
      <c r="K50" s="88"/>
    </row>
    <row r="51" spans="2:17" s="99" customFormat="1" x14ac:dyDescent="0.2">
      <c r="B51" s="96" t="s">
        <v>49</v>
      </c>
      <c r="C51" s="97"/>
      <c r="D51" s="97" t="s">
        <v>50</v>
      </c>
      <c r="E51" s="98" t="s">
        <v>51</v>
      </c>
      <c r="F51" s="97"/>
      <c r="G51" s="97"/>
      <c r="H51" s="90"/>
      <c r="I51" s="90"/>
      <c r="J51" s="90"/>
      <c r="K51" s="90"/>
      <c r="L51" s="98"/>
      <c r="O51" s="100"/>
      <c r="Q51" s="101"/>
    </row>
    <row r="52" spans="2:17" s="99" customFormat="1" x14ac:dyDescent="0.2">
      <c r="B52" s="102"/>
      <c r="C52" s="97"/>
      <c r="D52" s="97" t="s">
        <v>52</v>
      </c>
      <c r="E52" s="98" t="s">
        <v>53</v>
      </c>
      <c r="F52" s="97"/>
      <c r="G52" s="97"/>
      <c r="H52" s="90"/>
      <c r="I52" s="90"/>
      <c r="J52" s="90"/>
      <c r="K52" s="90"/>
      <c r="L52" s="98"/>
      <c r="O52" s="100"/>
      <c r="Q52" s="101"/>
    </row>
    <row r="53" spans="2:17" s="99" customFormat="1" x14ac:dyDescent="0.2">
      <c r="B53" s="102"/>
      <c r="C53" s="97"/>
      <c r="D53" s="97" t="s">
        <v>6</v>
      </c>
      <c r="E53" s="98" t="s">
        <v>54</v>
      </c>
      <c r="F53" s="97"/>
      <c r="G53" s="97"/>
      <c r="H53" s="90"/>
      <c r="I53" s="90"/>
      <c r="J53" s="90"/>
      <c r="K53" s="90"/>
      <c r="L53" s="98"/>
      <c r="O53" s="100"/>
      <c r="Q53" s="101"/>
    </row>
    <row r="54" spans="2:17" s="99" customFormat="1" x14ac:dyDescent="0.2">
      <c r="B54" s="102"/>
      <c r="C54" s="97"/>
      <c r="D54" s="97" t="s">
        <v>55</v>
      </c>
      <c r="E54" s="98" t="s">
        <v>56</v>
      </c>
      <c r="F54" s="97"/>
      <c r="G54" s="97"/>
      <c r="H54" s="90"/>
      <c r="I54" s="90"/>
      <c r="J54" s="90"/>
      <c r="K54" s="90"/>
      <c r="L54" s="98"/>
      <c r="O54" s="100"/>
      <c r="Q54" s="101"/>
    </row>
    <row r="55" spans="2:17" s="99" customFormat="1" x14ac:dyDescent="0.2">
      <c r="B55" s="102"/>
      <c r="C55" s="97"/>
      <c r="D55" s="97" t="s">
        <v>57</v>
      </c>
      <c r="E55" s="98" t="s">
        <v>58</v>
      </c>
      <c r="F55" s="97"/>
      <c r="G55" s="97"/>
      <c r="H55" s="90"/>
      <c r="I55" s="90"/>
      <c r="J55" s="90"/>
      <c r="K55" s="90"/>
      <c r="L55" s="98"/>
      <c r="O55" s="100"/>
      <c r="Q55" s="101"/>
    </row>
    <row r="56" spans="2:17" s="99" customFormat="1" x14ac:dyDescent="0.2">
      <c r="B56" s="102"/>
      <c r="C56" s="97"/>
      <c r="D56" s="97"/>
      <c r="E56" s="97"/>
      <c r="F56" s="97"/>
      <c r="G56" s="97"/>
      <c r="H56" s="90"/>
      <c r="I56" s="90"/>
      <c r="J56" s="90"/>
      <c r="K56" s="90"/>
      <c r="L56" s="98"/>
      <c r="O56" s="100"/>
      <c r="Q56" s="101"/>
    </row>
    <row r="57" spans="2:17" s="99" customFormat="1" x14ac:dyDescent="0.2">
      <c r="B57" s="96" t="s">
        <v>18</v>
      </c>
      <c r="C57" s="97"/>
      <c r="D57" s="97" t="s">
        <v>50</v>
      </c>
      <c r="E57" s="98" t="s">
        <v>59</v>
      </c>
      <c r="F57" s="97"/>
      <c r="G57" s="97"/>
      <c r="H57" s="90"/>
      <c r="I57" s="90"/>
      <c r="J57" s="90"/>
      <c r="K57" s="90"/>
      <c r="L57" s="98"/>
      <c r="O57" s="100"/>
      <c r="Q57" s="101"/>
    </row>
    <row r="58" spans="2:17" s="99" customFormat="1" x14ac:dyDescent="0.2">
      <c r="B58" s="102"/>
      <c r="C58" s="97"/>
      <c r="D58" s="97" t="s">
        <v>52</v>
      </c>
      <c r="E58" s="98" t="s">
        <v>60</v>
      </c>
      <c r="F58" s="97"/>
      <c r="G58" s="97"/>
      <c r="H58" s="90"/>
      <c r="I58" s="90"/>
      <c r="J58" s="90"/>
      <c r="K58" s="90"/>
      <c r="L58" s="98"/>
      <c r="O58" s="100"/>
      <c r="Q58" s="101"/>
    </row>
    <row r="59" spans="2:17" s="99" customFormat="1" x14ac:dyDescent="0.2">
      <c r="B59" s="97"/>
      <c r="C59" s="97"/>
      <c r="D59" s="97" t="s">
        <v>6</v>
      </c>
      <c r="E59" s="98" t="s">
        <v>61</v>
      </c>
      <c r="F59" s="97"/>
      <c r="G59" s="97"/>
      <c r="H59" s="90"/>
      <c r="I59" s="90"/>
      <c r="J59" s="90"/>
      <c r="K59" s="90"/>
      <c r="L59" s="98"/>
      <c r="O59" s="100"/>
      <c r="Q59" s="101"/>
    </row>
    <row r="60" spans="2:17" s="99" customFormat="1" x14ac:dyDescent="0.2">
      <c r="D60" s="97" t="s">
        <v>55</v>
      </c>
      <c r="E60" s="98" t="s">
        <v>62</v>
      </c>
      <c r="L60" s="98"/>
      <c r="O60" s="100"/>
      <c r="Q60" s="101"/>
    </row>
    <row r="61" spans="2:17" s="99" customFormat="1" x14ac:dyDescent="0.2">
      <c r="D61" s="97" t="s">
        <v>57</v>
      </c>
      <c r="E61" s="98" t="s">
        <v>63</v>
      </c>
      <c r="L61" s="98"/>
      <c r="O61" s="100"/>
      <c r="Q61" s="101"/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8" scale="15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Oct 2014</vt:lpstr>
      <vt:lpstr>'31 Oct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2014-11-13T12:56:38Z</cp:lastPrinted>
  <dcterms:created xsi:type="dcterms:W3CDTF">2014-07-22T08:02:00Z</dcterms:created>
  <dcterms:modified xsi:type="dcterms:W3CDTF">2014-11-13T12:56:54Z</dcterms:modified>
</cp:coreProperties>
</file>